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B865A60-E942-4232-8039-5B84DBE8B778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12.09.2025." sheetId="11" r:id="rId11"/>
    <sheet name="15.09.2025." sheetId="12" r:id="rId12"/>
    <sheet name="16.09.2025." sheetId="13" r:id="rId13"/>
    <sheet name="17.09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4" l="1"/>
  <c r="C8" i="14" s="1"/>
  <c r="C14" i="13"/>
  <c r="C13" i="13"/>
  <c r="C9" i="13"/>
  <c r="C49" i="12"/>
  <c r="C47" i="12"/>
  <c r="C42" i="12"/>
  <c r="C48" i="12" s="1"/>
  <c r="C39" i="12"/>
  <c r="C36" i="12"/>
  <c r="C27" i="12"/>
  <c r="C24" i="12"/>
  <c r="C19" i="12"/>
  <c r="C74" i="11"/>
  <c r="C73" i="11"/>
  <c r="C31" i="11"/>
  <c r="C68" i="11"/>
  <c r="C69" i="11" s="1"/>
  <c r="C63" i="11"/>
  <c r="C59" i="11"/>
  <c r="C44" i="11"/>
  <c r="C36" i="11"/>
  <c r="C22" i="11"/>
  <c r="C18" i="11"/>
  <c r="C15" i="13" l="1"/>
  <c r="C95" i="10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<sst xmlns="http://schemas.openxmlformats.org/spreadsheetml/2006/main" count="368" uniqueCount="228">
  <si>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</si>
  <si>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</si>
  <si>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</si>
  <si>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</si>
  <si>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</si>
  <si>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</si>
  <si>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</si>
  <si>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</si>
  <si>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</si>
  <si>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</si>
  <si>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</si>
  <si>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</si>
  <si>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</si>
  <si>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</si>
  <si>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</si>
  <si>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</si>
  <si>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</si>
  <si>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</si>
  <si>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</si>
  <si>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</si>
  <si>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</si>
  <si>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</si>
  <si>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</si>
  <si>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</si>
  <si>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</si>
  <si>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</si>
  <si>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</si>
  <si>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</si>
  <si>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</si>
  <si>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</si>
  <si>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</si>
  <si>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</si>
  <si>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</si>
  <si>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</si>
  <si>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</si>
  <si>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</si>
  <si>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</si>
  <si>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</si>
  <si>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</si>
  <si>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</si>
  <si>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</si>
  <si>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</si>
  <si>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</si>
  <si>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</si>
  <si>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</si>
  <si>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</si>
  <si>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</si>
  <si>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</si>
  <si>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</si>
  <si>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</si>
  <si>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</si>
  <si>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</si>
  <si>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</si>
  <si>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</si>
  <si>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</si>
  <si>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</si>
  <si>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</si>
  <si>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</si>
  <si>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</si>
  <si>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</si>
  <si>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</si>
  <si>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</si>
  <si>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</si>
  <si>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</si>
  <si>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</si>
  <si>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</si>
  <si>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</si>
  <si>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</si>
  <si>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</si>
  <si>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</si>
  <si>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</si>
  <si>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</si>
  <si>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</si>
  <si>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</si>
  <si>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</si>
  <si>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</si>
  <si>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</si>
  <si>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</si>
  <si>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</si>
  <si>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</si>
  <si>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</si>
  <si>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</si>
  <si>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</si>
  <si>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</si>
  <si>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</si>
  <si>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</si>
  <si>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</si>
  <si>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</si>
  <si>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</si>
  <si>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</si>
  <si>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</si>
  <si>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</si>
  <si>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</si>
  <si>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</si>
  <si>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</si>
  <si>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</si>
  <si>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</si>
  <si>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</si>
  <si>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</si>
  <si>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</si>
  <si>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</si>
  <si>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</si>
  <si>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</si>
  <si>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</si>
  <si>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</si>
  <si>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</si>
  <si>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</si>
  <si>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</si>
  <si>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</si>
  <si>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</si>
  <si>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</si>
  <si>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</si>
  <si>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</si>
  <si>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</si>
  <si>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</si>
  <si>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</si>
  <si>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</si>
  <si>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</si>
  <si>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</si>
  <si>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</si>
  <si>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</si>
  <si>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</si>
  <si>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</si>
  <si>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</si>
  <si>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</si>
  <si>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</si>
  <si>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</si>
  <si>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</si>
  <si>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</si>
  <si>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</si>
  <si>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</si>
  <si>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</si>
  <si>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</si>
  <si>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</si>
  <si>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</si>
  <si>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</si>
  <si>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</si>
  <si>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</si>
  <si>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</si>
  <si>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</si>
  <si>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</si>
  <si>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</si>
  <si>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</si>
  <si>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</si>
  <si>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</si>
  <si>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</si>
  <si>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</si>
  <si>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</si>
  <si>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</si>
  <si>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</si>
  <si>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</si>
  <si>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</si>
  <si>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</si>
  <si>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</si>
  <si>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</si>
  <si>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</si>
  <si>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</si>
  <si>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</si>
  <si>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</si>
  <si>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</si>
  <si>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</si>
  <si>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</si>
  <si>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</si>
  <si>
    <t>12.09.2025.</t>
  </si>
  <si>
    <t>FLORA</t>
  </si>
  <si>
    <t>HUMANIS</t>
  </si>
  <si>
    <t>LAYON</t>
  </si>
  <si>
    <t>2. UM IMPLATANTI</t>
  </si>
  <si>
    <t>MAGNA</t>
  </si>
  <si>
    <t>MAYMEDICA</t>
  </si>
  <si>
    <t>3.LEK C LISTA</t>
  </si>
  <si>
    <t>UKUPNO LEK C LISTA</t>
  </si>
  <si>
    <t>PFIZER</t>
  </si>
  <si>
    <t xml:space="preserve">MAGNA </t>
  </si>
  <si>
    <t>INOPHARM</t>
  </si>
  <si>
    <t>SOPHARMA</t>
  </si>
  <si>
    <t>VEGA</t>
  </si>
  <si>
    <t>UKUPNO CITOSTATICI</t>
  </si>
  <si>
    <t>PROTON</t>
  </si>
  <si>
    <t>UKUPNO  LEK</t>
  </si>
  <si>
    <t>FRESENIUS</t>
  </si>
  <si>
    <t>ADOC</t>
  </si>
  <si>
    <t>B.BRAUN</t>
  </si>
  <si>
    <t>MEDICA LINEA</t>
  </si>
  <si>
    <t>PHARMA SWISS</t>
  </si>
  <si>
    <t>M AYMEDICAL</t>
  </si>
  <si>
    <t>PHOENIX PH</t>
  </si>
  <si>
    <t>GALEN</t>
  </si>
  <si>
    <t>OPTICUS</t>
  </si>
  <si>
    <t>ZOREX</t>
  </si>
  <si>
    <t>ATAN MARK</t>
  </si>
  <si>
    <t>ETER</t>
  </si>
  <si>
    <t>SOLIDARNA POMOC</t>
  </si>
  <si>
    <t>4.REAGENSI</t>
  </si>
  <si>
    <t>5.CITOSTATICI</t>
  </si>
  <si>
    <t>6.LEK</t>
  </si>
  <si>
    <t>7. UM OROPEDIJA</t>
  </si>
  <si>
    <t>8.HEMODIJALIZA</t>
  </si>
  <si>
    <t>13.09.2025.</t>
  </si>
  <si>
    <t>ORTHOAID</t>
  </si>
  <si>
    <t>MEDICON</t>
  </si>
  <si>
    <t>TEHNOMED</t>
  </si>
  <si>
    <t>GALEN F</t>
  </si>
  <si>
    <t>BIOSTENT</t>
  </si>
  <si>
    <t>INEL</t>
  </si>
  <si>
    <t>MEDIV</t>
  </si>
  <si>
    <t>NEOMEDICA</t>
  </si>
  <si>
    <t>OMNI MEDIKAL</t>
  </si>
  <si>
    <t>PROFESIONAL</t>
  </si>
  <si>
    <t>3.GRAFT</t>
  </si>
  <si>
    <t>PROSPERA</t>
  </si>
  <si>
    <t>UKUPNO GRAFT</t>
  </si>
  <si>
    <t>5.UM OSTALO</t>
  </si>
  <si>
    <t>6. UM OROPEDIJA</t>
  </si>
  <si>
    <t>7.HEMODIJALIZA</t>
  </si>
  <si>
    <t>16.09.2025.</t>
  </si>
  <si>
    <t>1.KRV</t>
  </si>
  <si>
    <t>UKUPNO  KRV</t>
  </si>
  <si>
    <t>BEOHEM</t>
  </si>
  <si>
    <t>MEDICOM DEC</t>
  </si>
  <si>
    <t>DIAHEM G</t>
  </si>
  <si>
    <t>MAY MEDICA</t>
  </si>
  <si>
    <t>2.OSTALO PL</t>
  </si>
  <si>
    <t>UZT</t>
  </si>
  <si>
    <t>ZARADA AKONTACIJA 09.2025.</t>
  </si>
  <si>
    <t>UKUPNO  OSTALO PL</t>
  </si>
  <si>
    <t>17.09.2025.</t>
  </si>
  <si>
    <t>JUBLARNA ZARADA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</si>
</sst>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topLeftCell="A64" workbookViewId="0">
      <selection activeCell="B91" sqref="B91:C95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B1:C74"/>
  <sheetViews>
    <sheetView workbookViewId="0">
      <selection activeCell="E26" sqref="E2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163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190</v>
      </c>
      <c r="C6" s="10">
        <v>1074672</v>
      </c>
    </row>
    <row r="7" spans="2:3" x14ac:dyDescent="0.3">
      <c r="B7" s="9" t="s">
        <v>182</v>
      </c>
      <c r="C7" s="10">
        <v>321290.2</v>
      </c>
    </row>
    <row r="8" spans="2:3" x14ac:dyDescent="0.3">
      <c r="B8" s="9" t="s">
        <v>191</v>
      </c>
      <c r="C8" s="10">
        <v>26448</v>
      </c>
    </row>
    <row r="9" spans="2:3" x14ac:dyDescent="0.3">
      <c r="B9" s="9" t="s">
        <v>39</v>
      </c>
      <c r="C9" s="10">
        <v>52131.46</v>
      </c>
    </row>
    <row r="10" spans="2:3" x14ac:dyDescent="0.3">
      <c r="B10" s="9" t="s">
        <v>164</v>
      </c>
      <c r="C10" s="10">
        <v>33894</v>
      </c>
    </row>
    <row r="11" spans="2:3" x14ac:dyDescent="0.3">
      <c r="B11" s="9" t="s">
        <v>187</v>
      </c>
      <c r="C11" s="10">
        <v>54432</v>
      </c>
    </row>
    <row r="12" spans="2:3" x14ac:dyDescent="0.3">
      <c r="B12" s="9" t="s">
        <v>11</v>
      </c>
      <c r="C12" s="10">
        <v>158400</v>
      </c>
    </row>
    <row r="13" spans="2:3" x14ac:dyDescent="0.3">
      <c r="B13" s="9" t="s">
        <v>165</v>
      </c>
      <c r="C13" s="10">
        <v>40700</v>
      </c>
    </row>
    <row r="14" spans="2:3" x14ac:dyDescent="0.3">
      <c r="B14" s="9" t="s">
        <v>166</v>
      </c>
      <c r="C14" s="10">
        <v>86020</v>
      </c>
    </row>
    <row r="15" spans="2:3" x14ac:dyDescent="0.3">
      <c r="B15" s="9" t="s">
        <v>188</v>
      </c>
      <c r="C15" s="10">
        <v>77148</v>
      </c>
    </row>
    <row r="16" spans="2:3" x14ac:dyDescent="0.3">
      <c r="B16" s="9" t="s">
        <v>176</v>
      </c>
      <c r="C16" s="10">
        <v>687024</v>
      </c>
    </row>
    <row r="17" spans="2:3" x14ac:dyDescent="0.3">
      <c r="B17" s="9" t="s">
        <v>189</v>
      </c>
      <c r="C17" s="10">
        <v>758620</v>
      </c>
    </row>
    <row r="18" spans="2:3" ht="15" thickBot="1" x14ac:dyDescent="0.35">
      <c r="B18" s="11" t="s">
        <v>36</v>
      </c>
      <c r="C18" s="12">
        <f>SUM(C6:C17)</f>
        <v>3370779.66</v>
      </c>
    </row>
    <row r="19" spans="2:3" x14ac:dyDescent="0.3">
      <c r="B19" s="7" t="s">
        <v>167</v>
      </c>
      <c r="C19" s="8"/>
    </row>
    <row r="20" spans="2:3" x14ac:dyDescent="0.3">
      <c r="B20" s="9" t="s">
        <v>168</v>
      </c>
      <c r="C20" s="10">
        <v>203445</v>
      </c>
    </row>
    <row r="21" spans="2:3" x14ac:dyDescent="0.3">
      <c r="B21" s="9" t="s">
        <v>169</v>
      </c>
      <c r="C21" s="10">
        <v>393331.95</v>
      </c>
    </row>
    <row r="22" spans="2:3" ht="15" thickBot="1" x14ac:dyDescent="0.35">
      <c r="B22" s="11" t="s">
        <v>14</v>
      </c>
      <c r="C22" s="12">
        <f>SUM(C20:C21)</f>
        <v>596776.94999999995</v>
      </c>
    </row>
    <row r="23" spans="2:3" x14ac:dyDescent="0.3">
      <c r="B23" s="7" t="s">
        <v>170</v>
      </c>
      <c r="C23" s="10"/>
    </row>
    <row r="24" spans="2:3" x14ac:dyDescent="0.3">
      <c r="B24" s="9" t="s">
        <v>181</v>
      </c>
      <c r="C24" s="10">
        <v>1575980.34</v>
      </c>
    </row>
    <row r="25" spans="2:3" x14ac:dyDescent="0.3">
      <c r="B25" s="9" t="s">
        <v>33</v>
      </c>
      <c r="C25" s="10">
        <v>58022.8</v>
      </c>
    </row>
    <row r="26" spans="2:3" x14ac:dyDescent="0.3">
      <c r="B26" s="9" t="s">
        <v>183</v>
      </c>
      <c r="C26" s="10">
        <v>187893.2</v>
      </c>
    </row>
    <row r="27" spans="2:3" x14ac:dyDescent="0.3">
      <c r="B27" s="9" t="s">
        <v>172</v>
      </c>
      <c r="C27" s="10">
        <v>60970.14</v>
      </c>
    </row>
    <row r="28" spans="2:3" x14ac:dyDescent="0.3">
      <c r="B28" s="9" t="s">
        <v>186</v>
      </c>
      <c r="C28" s="10">
        <v>756215.9</v>
      </c>
    </row>
    <row r="29" spans="2:3" x14ac:dyDescent="0.3">
      <c r="B29" s="9" t="s">
        <v>175</v>
      </c>
      <c r="C29" s="10">
        <v>945429.85</v>
      </c>
    </row>
    <row r="30" spans="2:3" x14ac:dyDescent="0.3">
      <c r="B30" s="9" t="s">
        <v>176</v>
      </c>
      <c r="C30" s="10">
        <v>234141.16</v>
      </c>
    </row>
    <row r="31" spans="2:3" ht="15" thickBot="1" x14ac:dyDescent="0.35">
      <c r="B31" s="11" t="s">
        <v>171</v>
      </c>
      <c r="C31" s="12">
        <f>SUM(C24:C30)</f>
        <v>3818653.39</v>
      </c>
    </row>
    <row r="32" spans="2:3" x14ac:dyDescent="0.3">
      <c r="B32" s="7" t="s">
        <v>193</v>
      </c>
      <c r="C32" s="10"/>
    </row>
    <row r="33" spans="2:3" x14ac:dyDescent="0.3">
      <c r="B33" s="9" t="s">
        <v>185</v>
      </c>
      <c r="C33" s="10">
        <v>179703.83</v>
      </c>
    </row>
    <row r="34" spans="2:3" x14ac:dyDescent="0.3">
      <c r="B34" s="9" t="s">
        <v>173</v>
      </c>
      <c r="C34" s="10">
        <v>5468613.5999999996</v>
      </c>
    </row>
    <row r="35" spans="2:3" x14ac:dyDescent="0.3">
      <c r="B35" s="9" t="s">
        <v>58</v>
      </c>
      <c r="C35" s="10">
        <v>56550.78</v>
      </c>
    </row>
    <row r="36" spans="2:3" ht="15" thickBot="1" x14ac:dyDescent="0.35">
      <c r="B36" s="11" t="s">
        <v>69</v>
      </c>
      <c r="C36" s="12">
        <f>SUM(C33:C35)</f>
        <v>5704868.21</v>
      </c>
    </row>
    <row r="37" spans="2:3" x14ac:dyDescent="0.3">
      <c r="B37" s="7" t="s">
        <v>194</v>
      </c>
      <c r="C37" s="8"/>
    </row>
    <row r="38" spans="2:3" x14ac:dyDescent="0.3">
      <c r="B38" s="9" t="s">
        <v>39</v>
      </c>
      <c r="C38" s="10">
        <v>35381.24</v>
      </c>
    </row>
    <row r="39" spans="2:3" x14ac:dyDescent="0.3">
      <c r="B39" s="9" t="s">
        <v>174</v>
      </c>
      <c r="C39" s="10">
        <v>9802.32</v>
      </c>
    </row>
    <row r="40" spans="2:3" x14ac:dyDescent="0.3">
      <c r="B40" s="9" t="s">
        <v>38</v>
      </c>
      <c r="C40" s="10">
        <v>639659.9</v>
      </c>
    </row>
    <row r="41" spans="2:3" x14ac:dyDescent="0.3">
      <c r="B41" s="9" t="s">
        <v>184</v>
      </c>
      <c r="C41" s="10">
        <v>254245.53</v>
      </c>
    </row>
    <row r="42" spans="2:3" x14ac:dyDescent="0.3">
      <c r="B42" s="9" t="s">
        <v>175</v>
      </c>
      <c r="C42" s="10">
        <v>44404.800000000003</v>
      </c>
    </row>
    <row r="43" spans="2:3" x14ac:dyDescent="0.3">
      <c r="B43" s="9" t="s">
        <v>176</v>
      </c>
      <c r="C43" s="10">
        <v>54274</v>
      </c>
    </row>
    <row r="44" spans="2:3" ht="15" thickBot="1" x14ac:dyDescent="0.35">
      <c r="B44" s="11" t="s">
        <v>177</v>
      </c>
      <c r="C44" s="12">
        <f>SUM(C38:C43)</f>
        <v>1037767.79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36405.160000000003</v>
      </c>
    </row>
    <row r="47" spans="2:3" x14ac:dyDescent="0.3">
      <c r="B47" s="9" t="s">
        <v>33</v>
      </c>
      <c r="C47" s="10">
        <v>536285.75</v>
      </c>
    </row>
    <row r="48" spans="2:3" x14ac:dyDescent="0.3">
      <c r="B48" s="9" t="s">
        <v>182</v>
      </c>
      <c r="C48" s="10">
        <v>234844.72</v>
      </c>
    </row>
    <row r="49" spans="2:3" x14ac:dyDescent="0.3">
      <c r="B49" s="9" t="s">
        <v>40</v>
      </c>
      <c r="C49" s="10">
        <v>12790.8</v>
      </c>
    </row>
    <row r="50" spans="2:3" x14ac:dyDescent="0.3">
      <c r="B50" s="9" t="s">
        <v>39</v>
      </c>
      <c r="C50" s="10">
        <v>7022.4</v>
      </c>
    </row>
    <row r="51" spans="2:3" x14ac:dyDescent="0.3">
      <c r="B51" s="9" t="s">
        <v>174</v>
      </c>
      <c r="C51" s="10">
        <v>31257.599999999999</v>
      </c>
    </row>
    <row r="52" spans="2:3" x14ac:dyDescent="0.3">
      <c r="B52" s="9" t="s">
        <v>12</v>
      </c>
      <c r="C52" s="10">
        <v>1601737.5</v>
      </c>
    </row>
    <row r="53" spans="2:3" x14ac:dyDescent="0.3">
      <c r="B53" s="9" t="s">
        <v>183</v>
      </c>
      <c r="C53" s="10">
        <v>131340</v>
      </c>
    </row>
    <row r="54" spans="2:3" x14ac:dyDescent="0.3">
      <c r="B54" s="9" t="s">
        <v>184</v>
      </c>
      <c r="C54" s="10">
        <v>15851.88</v>
      </c>
    </row>
    <row r="55" spans="2:3" x14ac:dyDescent="0.3">
      <c r="B55" s="9" t="s">
        <v>38</v>
      </c>
      <c r="C55" s="10">
        <v>3029943.61</v>
      </c>
    </row>
    <row r="56" spans="2:3" x14ac:dyDescent="0.3">
      <c r="B56" s="9" t="s">
        <v>178</v>
      </c>
      <c r="C56" s="10">
        <v>28380</v>
      </c>
    </row>
    <row r="57" spans="2:3" x14ac:dyDescent="0.3">
      <c r="B57" s="9" t="s">
        <v>175</v>
      </c>
      <c r="C57" s="10">
        <v>1283373.2</v>
      </c>
    </row>
    <row r="58" spans="2:3" x14ac:dyDescent="0.3">
      <c r="B58" s="9" t="s">
        <v>176</v>
      </c>
      <c r="C58" s="10">
        <v>1313923.82</v>
      </c>
    </row>
    <row r="59" spans="2:3" ht="15" thickBot="1" x14ac:dyDescent="0.35">
      <c r="B59" s="11" t="s">
        <v>179</v>
      </c>
      <c r="C59" s="12">
        <f>SUM(C46:C58)</f>
        <v>8263156.4400000004</v>
      </c>
    </row>
    <row r="60" spans="2:3" x14ac:dyDescent="0.3">
      <c r="B60" s="7" t="s">
        <v>196</v>
      </c>
      <c r="C60" s="8"/>
    </row>
    <row r="61" spans="2:3" x14ac:dyDescent="0.3">
      <c r="B61" s="9" t="s">
        <v>15</v>
      </c>
      <c r="C61" s="10">
        <v>127875</v>
      </c>
    </row>
    <row r="62" spans="2:3" x14ac:dyDescent="0.3">
      <c r="B62" s="9" t="s">
        <v>16</v>
      </c>
      <c r="C62" s="10">
        <v>17600</v>
      </c>
    </row>
    <row r="63" spans="2:3" ht="15" thickBot="1" x14ac:dyDescent="0.35">
      <c r="B63" s="11" t="s">
        <v>17</v>
      </c>
      <c r="C63" s="12">
        <f>SUM(C61:C62)</f>
        <v>145475</v>
      </c>
    </row>
    <row r="64" spans="2:3" x14ac:dyDescent="0.3">
      <c r="B64" s="7" t="s">
        <v>197</v>
      </c>
      <c r="C64" s="8"/>
    </row>
    <row r="65" spans="2:3" x14ac:dyDescent="0.3">
      <c r="B65" s="9" t="s">
        <v>40</v>
      </c>
      <c r="C65" s="10">
        <v>1804473</v>
      </c>
    </row>
    <row r="66" spans="2:3" x14ac:dyDescent="0.3">
      <c r="B66" s="9" t="s">
        <v>12</v>
      </c>
      <c r="C66" s="10">
        <v>796796</v>
      </c>
    </row>
    <row r="67" spans="2:3" x14ac:dyDescent="0.3">
      <c r="B67" s="9" t="s">
        <v>180</v>
      </c>
      <c r="C67" s="10">
        <v>61600</v>
      </c>
    </row>
    <row r="68" spans="2:3" ht="15" thickBot="1" x14ac:dyDescent="0.35">
      <c r="B68" s="11" t="s">
        <v>43</v>
      </c>
      <c r="C68" s="12">
        <f>SUM(C65:C67)</f>
        <v>2662869</v>
      </c>
    </row>
    <row r="69" spans="2:3" ht="15" thickBot="1" x14ac:dyDescent="0.35">
      <c r="B69" s="17" t="s">
        <v>18</v>
      </c>
      <c r="C69" s="18">
        <f>SUM(C68+C63+C59+C44+C36+C31+C22+C18)</f>
        <v>25600346.440000001</v>
      </c>
    </row>
    <row r="70" spans="2:3" x14ac:dyDescent="0.3">
      <c r="B70" s="7" t="s">
        <v>44</v>
      </c>
      <c r="C70" s="8"/>
    </row>
    <row r="71" spans="2:3" x14ac:dyDescent="0.3">
      <c r="B71" s="9" t="s">
        <v>192</v>
      </c>
      <c r="C71" s="10">
        <v>752259.89</v>
      </c>
    </row>
    <row r="72" spans="2:3" x14ac:dyDescent="0.3">
      <c r="B72" s="9" t="s">
        <v>80</v>
      </c>
      <c r="C72" s="10">
        <v>34005.339999999997</v>
      </c>
    </row>
    <row r="73" spans="2:3" ht="15" thickBot="1" x14ac:dyDescent="0.35">
      <c r="B73" s="11" t="s">
        <v>7</v>
      </c>
      <c r="C73" s="12">
        <f>SUM(C71:C72)</f>
        <v>786265.23</v>
      </c>
    </row>
    <row r="74" spans="2:3" ht="16.2" thickBot="1" x14ac:dyDescent="0.35">
      <c r="B74" s="13" t="s">
        <v>8</v>
      </c>
      <c r="C74" s="14">
        <f>SUM(C73+C69)</f>
        <v>26386611.670000002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09B2-40DE-41A3-9F98-6995FC2B543F}">
  <dimension ref="B1:C49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198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34</v>
      </c>
      <c r="C6" s="10">
        <v>63756</v>
      </c>
    </row>
    <row r="7" spans="2:3" x14ac:dyDescent="0.3">
      <c r="B7" s="9" t="s">
        <v>182</v>
      </c>
      <c r="C7" s="10">
        <v>13157.1</v>
      </c>
    </row>
    <row r="8" spans="2:3" x14ac:dyDescent="0.3">
      <c r="B8" s="9" t="s">
        <v>203</v>
      </c>
      <c r="C8" s="10">
        <v>303600</v>
      </c>
    </row>
    <row r="9" spans="2:3" x14ac:dyDescent="0.3">
      <c r="B9" s="9" t="s">
        <v>51</v>
      </c>
      <c r="C9" s="10">
        <v>30030</v>
      </c>
    </row>
    <row r="10" spans="2:3" x14ac:dyDescent="0.3">
      <c r="B10" s="9" t="s">
        <v>204</v>
      </c>
      <c r="C10" s="10">
        <v>15070</v>
      </c>
    </row>
    <row r="11" spans="2:3" x14ac:dyDescent="0.3">
      <c r="B11" s="9" t="s">
        <v>166</v>
      </c>
      <c r="C11" s="10">
        <v>69740</v>
      </c>
    </row>
    <row r="12" spans="2:3" x14ac:dyDescent="0.3">
      <c r="B12" s="9" t="s">
        <v>205</v>
      </c>
      <c r="C12" s="10">
        <v>28600</v>
      </c>
    </row>
    <row r="13" spans="2:3" x14ac:dyDescent="0.3">
      <c r="B13" s="9" t="s">
        <v>206</v>
      </c>
      <c r="C13" s="10">
        <v>51772.800000000003</v>
      </c>
    </row>
    <row r="14" spans="2:3" x14ac:dyDescent="0.3">
      <c r="B14" s="9" t="s">
        <v>207</v>
      </c>
      <c r="C14" s="10">
        <v>18480</v>
      </c>
    </row>
    <row r="15" spans="2:3" x14ac:dyDescent="0.3">
      <c r="B15" s="9" t="s">
        <v>38</v>
      </c>
      <c r="C15" s="10">
        <v>62748</v>
      </c>
    </row>
    <row r="16" spans="2:3" x14ac:dyDescent="0.3">
      <c r="B16" s="9" t="s">
        <v>208</v>
      </c>
      <c r="C16" s="10">
        <v>11928</v>
      </c>
    </row>
    <row r="17" spans="2:3" x14ac:dyDescent="0.3">
      <c r="B17" s="9" t="s">
        <v>176</v>
      </c>
      <c r="C17" s="10">
        <v>674220</v>
      </c>
    </row>
    <row r="18" spans="2:3" x14ac:dyDescent="0.3">
      <c r="B18" s="9" t="s">
        <v>29</v>
      </c>
      <c r="C18" s="10">
        <v>1751098</v>
      </c>
    </row>
    <row r="19" spans="2:3" ht="15" thickBot="1" x14ac:dyDescent="0.35">
      <c r="B19" s="11" t="s">
        <v>36</v>
      </c>
      <c r="C19" s="12">
        <f>SUM(C6:C18)</f>
        <v>3094199.9</v>
      </c>
    </row>
    <row r="20" spans="2:3" x14ac:dyDescent="0.3">
      <c r="B20" s="7" t="s">
        <v>167</v>
      </c>
      <c r="C20" s="8"/>
    </row>
    <row r="21" spans="2:3" x14ac:dyDescent="0.3">
      <c r="B21" s="9" t="s">
        <v>168</v>
      </c>
      <c r="C21" s="10">
        <v>1688094</v>
      </c>
    </row>
    <row r="22" spans="2:3" x14ac:dyDescent="0.3">
      <c r="B22" s="9" t="s">
        <v>199</v>
      </c>
      <c r="C22" s="10">
        <v>205920</v>
      </c>
    </row>
    <row r="23" spans="2:3" x14ac:dyDescent="0.3">
      <c r="B23" s="9" t="s">
        <v>169</v>
      </c>
      <c r="C23" s="10">
        <v>823402.8</v>
      </c>
    </row>
    <row r="24" spans="2:3" ht="15" thickBot="1" x14ac:dyDescent="0.35">
      <c r="B24" s="11" t="s">
        <v>14</v>
      </c>
      <c r="C24" s="12">
        <f>SUM(C21:C23)</f>
        <v>2717416.8</v>
      </c>
    </row>
    <row r="25" spans="2:3" x14ac:dyDescent="0.3">
      <c r="B25" s="7" t="s">
        <v>209</v>
      </c>
      <c r="C25" s="10"/>
    </row>
    <row r="26" spans="2:3" x14ac:dyDescent="0.3">
      <c r="B26" s="9" t="s">
        <v>210</v>
      </c>
      <c r="C26" s="10">
        <v>75900</v>
      </c>
    </row>
    <row r="27" spans="2:3" ht="15" thickBot="1" x14ac:dyDescent="0.35">
      <c r="B27" s="11" t="s">
        <v>211</v>
      </c>
      <c r="C27" s="12">
        <f>SUM(C26:C26)</f>
        <v>75900</v>
      </c>
    </row>
    <row r="28" spans="2:3" x14ac:dyDescent="0.3">
      <c r="B28" s="7" t="s">
        <v>193</v>
      </c>
      <c r="C28" s="10"/>
    </row>
    <row r="29" spans="2:3" x14ac:dyDescent="0.3">
      <c r="B29" s="9" t="s">
        <v>28</v>
      </c>
      <c r="C29" s="10">
        <v>480064.32</v>
      </c>
    </row>
    <row r="30" spans="2:3" x14ac:dyDescent="0.3">
      <c r="B30" s="9" t="s">
        <v>202</v>
      </c>
      <c r="C30" s="10">
        <v>390108</v>
      </c>
    </row>
    <row r="31" spans="2:3" x14ac:dyDescent="0.3">
      <c r="B31" s="9" t="s">
        <v>185</v>
      </c>
      <c r="C31" s="10">
        <v>304261.24</v>
      </c>
    </row>
    <row r="32" spans="2:3" x14ac:dyDescent="0.3">
      <c r="B32" s="9" t="s">
        <v>12</v>
      </c>
      <c r="C32" s="10">
        <v>1057172.3999999999</v>
      </c>
    </row>
    <row r="33" spans="2:3" x14ac:dyDescent="0.3">
      <c r="B33" s="9" t="s">
        <v>58</v>
      </c>
      <c r="C33" s="10">
        <v>52608.6</v>
      </c>
    </row>
    <row r="34" spans="2:3" x14ac:dyDescent="0.3">
      <c r="B34" s="9" t="s">
        <v>29</v>
      </c>
      <c r="C34" s="10">
        <v>610890</v>
      </c>
    </row>
    <row r="35" spans="2:3" x14ac:dyDescent="0.3">
      <c r="B35" s="9" t="s">
        <v>30</v>
      </c>
      <c r="C35" s="10">
        <v>2037612</v>
      </c>
    </row>
    <row r="36" spans="2:3" ht="15" thickBot="1" x14ac:dyDescent="0.35">
      <c r="B36" s="11" t="s">
        <v>69</v>
      </c>
      <c r="C36" s="12">
        <f>SUM(C29:C35)</f>
        <v>4932716.5600000005</v>
      </c>
    </row>
    <row r="37" spans="2:3" x14ac:dyDescent="0.3">
      <c r="B37" s="7" t="s">
        <v>212</v>
      </c>
      <c r="C37" s="8"/>
    </row>
    <row r="38" spans="2:3" x14ac:dyDescent="0.3">
      <c r="B38" s="9" t="s">
        <v>33</v>
      </c>
      <c r="C38" s="10">
        <v>24623.5</v>
      </c>
    </row>
    <row r="39" spans="2:3" ht="15" thickBot="1" x14ac:dyDescent="0.35">
      <c r="B39" s="11" t="s">
        <v>41</v>
      </c>
      <c r="C39" s="12">
        <f>SUM(C38:C38)</f>
        <v>24623.5</v>
      </c>
    </row>
    <row r="40" spans="2:3" x14ac:dyDescent="0.3">
      <c r="B40" s="7" t="s">
        <v>213</v>
      </c>
      <c r="C40" s="8"/>
    </row>
    <row r="41" spans="2:3" x14ac:dyDescent="0.3">
      <c r="B41" s="9" t="s">
        <v>15</v>
      </c>
      <c r="C41" s="10">
        <v>763686</v>
      </c>
    </row>
    <row r="42" spans="2:3" ht="15" thickBot="1" x14ac:dyDescent="0.35">
      <c r="B42" s="11" t="s">
        <v>17</v>
      </c>
      <c r="C42" s="12">
        <f>SUM(C41:C41)</f>
        <v>763686</v>
      </c>
    </row>
    <row r="43" spans="2:3" x14ac:dyDescent="0.3">
      <c r="B43" s="7" t="s">
        <v>214</v>
      </c>
      <c r="C43" s="8"/>
    </row>
    <row r="44" spans="2:3" x14ac:dyDescent="0.3">
      <c r="B44" s="9" t="s">
        <v>201</v>
      </c>
      <c r="C44" s="10">
        <v>26246.22</v>
      </c>
    </row>
    <row r="45" spans="2:3" x14ac:dyDescent="0.3">
      <c r="B45" s="9" t="s">
        <v>12</v>
      </c>
      <c r="C45" s="10">
        <v>445159</v>
      </c>
    </row>
    <row r="46" spans="2:3" x14ac:dyDescent="0.3">
      <c r="B46" s="9" t="s">
        <v>200</v>
      </c>
      <c r="C46" s="10">
        <v>221958</v>
      </c>
    </row>
    <row r="47" spans="2:3" ht="15" thickBot="1" x14ac:dyDescent="0.35">
      <c r="B47" s="11" t="s">
        <v>43</v>
      </c>
      <c r="C47" s="12">
        <f>SUM(C44:C46)</f>
        <v>693363.22</v>
      </c>
    </row>
    <row r="48" spans="2:3" ht="15" thickBot="1" x14ac:dyDescent="0.35">
      <c r="B48" s="17" t="s">
        <v>18</v>
      </c>
      <c r="C48" s="18">
        <f>SUM(C47+C42+C39+C36+C27+C24+C19)</f>
        <v>12301905.98</v>
      </c>
    </row>
    <row r="49" spans="2:3" ht="16.2" thickBot="1" x14ac:dyDescent="0.35">
      <c r="B49" s="13" t="s">
        <v>8</v>
      </c>
      <c r="C49" s="14">
        <f>SUM(C48)</f>
        <v>12301905.98</v>
      </c>
    </row>
  </sheetData>
  <sortState xmlns:xlrd2="http://schemas.microsoft.com/office/spreadsheetml/2017/richdata2" ref="B6:C18">
    <sortCondition ref="B6:B18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13CF8-123D-41FE-9E11-957EDE9AAE46}">
  <dimension ref="B1:C15"/>
  <sheetViews>
    <sheetView workbookViewId="0">
      <selection activeCell="C22" sqref="C2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215</v>
      </c>
    </row>
    <row r="4" spans="2:3" x14ac:dyDescent="0.3">
      <c r="B4" s="7" t="s">
        <v>216</v>
      </c>
      <c r="C4" s="10"/>
    </row>
    <row r="5" spans="2:3" x14ac:dyDescent="0.3">
      <c r="B5" s="9" t="s">
        <v>218</v>
      </c>
      <c r="C5" s="10">
        <v>256200</v>
      </c>
    </row>
    <row r="6" spans="2:3" x14ac:dyDescent="0.3">
      <c r="B6" s="9" t="s">
        <v>219</v>
      </c>
      <c r="C6" s="10">
        <v>470250</v>
      </c>
    </row>
    <row r="7" spans="2:3" x14ac:dyDescent="0.3">
      <c r="B7" s="9" t="s">
        <v>220</v>
      </c>
      <c r="C7" s="10">
        <v>348580.8</v>
      </c>
    </row>
    <row r="8" spans="2:3" x14ac:dyDescent="0.3">
      <c r="B8" s="9" t="s">
        <v>221</v>
      </c>
      <c r="C8" s="10">
        <v>244200</v>
      </c>
    </row>
    <row r="9" spans="2:3" ht="15" thickBot="1" x14ac:dyDescent="0.35">
      <c r="B9" s="11" t="s">
        <v>217</v>
      </c>
      <c r="C9" s="12">
        <f>SUM(C5:C8)</f>
        <v>1319230.8</v>
      </c>
    </row>
    <row r="10" spans="2:3" x14ac:dyDescent="0.3">
      <c r="B10" s="7" t="s">
        <v>222</v>
      </c>
      <c r="C10" s="8"/>
    </row>
    <row r="11" spans="2:3" x14ac:dyDescent="0.3">
      <c r="B11" s="9" t="s">
        <v>223</v>
      </c>
      <c r="C11" s="10">
        <v>6</v>
      </c>
    </row>
    <row r="12" spans="2:3" x14ac:dyDescent="0.3">
      <c r="B12" s="9" t="s">
        <v>224</v>
      </c>
      <c r="C12" s="10">
        <v>95323635.159999996</v>
      </c>
    </row>
    <row r="13" spans="2:3" ht="15" thickBot="1" x14ac:dyDescent="0.35">
      <c r="B13" s="11" t="s">
        <v>225</v>
      </c>
      <c r="C13" s="12">
        <f>SUM(C11:C12)</f>
        <v>95323641.159999996</v>
      </c>
    </row>
    <row r="14" spans="2:3" ht="15" thickBot="1" x14ac:dyDescent="0.35">
      <c r="B14" s="17" t="s">
        <v>18</v>
      </c>
      <c r="C14" s="18">
        <f>SUM(C13+C9)</f>
        <v>96642871.959999993</v>
      </c>
    </row>
    <row r="15" spans="2:3" ht="16.2" thickBot="1" x14ac:dyDescent="0.35">
      <c r="B15" s="13" t="s">
        <v>8</v>
      </c>
      <c r="C15" s="14">
        <f>SUM(C14)</f>
        <v>96642871.959999993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F7BF1-D247-462F-AEB8-E5F3FAF07ADE}">
  <dimension ref="B1:C8"/>
  <sheetViews>
    <sheetView tabSelected="1" workbookViewId="0">
      <selection activeCell="C7" sqref="C7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226</v>
      </c>
    </row>
    <row r="4" spans="2:3" x14ac:dyDescent="0.3">
      <c r="B4" s="7" t="s">
        <v>2</v>
      </c>
      <c r="C4" s="8"/>
    </row>
    <row r="5" spans="2:3" x14ac:dyDescent="0.3">
      <c r="B5" s="9" t="s">
        <v>227</v>
      </c>
      <c r="C5" s="10">
        <v>3337068</v>
      </c>
    </row>
    <row r="6" spans="2:3" x14ac:dyDescent="0.3">
      <c r="B6" s="9" t="s">
        <v>80</v>
      </c>
      <c r="C6" s="10">
        <v>77150.64</v>
      </c>
    </row>
    <row r="7" spans="2:3" ht="15" thickBot="1" x14ac:dyDescent="0.35">
      <c r="B7" s="11" t="s">
        <v>7</v>
      </c>
      <c r="C7" s="12">
        <f>SUM(C5:C6)</f>
        <v>3414218.64</v>
      </c>
    </row>
    <row r="8" spans="2:3" ht="16.2" thickBot="1" x14ac:dyDescent="0.35">
      <c r="B8" s="13" t="s">
        <v>8</v>
      </c>
      <c r="C8" s="14">
        <f>SUM(C7)</f>
        <v>3414218.64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37" workbookViewId="0">
      <selection activeCell="E48" sqref="E4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12.09.2025.</vt:lpstr>
      <vt:lpstr>15.09.2025.</vt:lpstr>
      <vt:lpstr>16.09.2025.</vt:lpstr>
      <vt:lpstr>17.09.2025.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2025-09-18T07:10:52Z</dcterms:modified>
</cp:coreProperties>
</file>